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OKA\Annual LEOKA Publications\2020 Publication\1 - Publication Tables\A tables 1 through 79\"/>
    </mc:Choice>
  </mc:AlternateContent>
  <xr:revisionPtr revIDLastSave="0" documentId="8_{5301FF35-42CF-43FC-A819-3F7657547E6F}" xr6:coauthVersionLast="45" xr6:coauthVersionMax="45" xr10:uidLastSave="{00000000-0000-0000-0000-000000000000}"/>
  <bookViews>
    <workbookView xWindow="28680" yWindow="180" windowWidth="29040" windowHeight="15630" xr2:uid="{09996C7B-6C84-4CBA-B58F-A59BFB65B6E5}"/>
  </bookViews>
  <sheets>
    <sheet name="Table 76" sheetId="1" r:id="rId1"/>
  </sheets>
  <definedNames>
    <definedName name="_xlnm.Print_Titles" localSheetId="0">'Table 76'!$1:$4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88" i="1" l="1"/>
  <c r="B87" i="1"/>
  <c r="B86" i="1"/>
  <c r="B85" i="1"/>
  <c r="B84" i="1"/>
  <c r="B83" i="1"/>
  <c r="B82" i="1"/>
  <c r="B81" i="1"/>
  <c r="B80" i="1"/>
  <c r="B79" i="1"/>
  <c r="B78" i="1"/>
  <c r="B77" i="1"/>
  <c r="I76" i="1"/>
  <c r="H76" i="1"/>
  <c r="G76" i="1"/>
  <c r="F76" i="1"/>
  <c r="E76" i="1"/>
  <c r="D76" i="1"/>
  <c r="C76" i="1"/>
  <c r="B76" i="1"/>
  <c r="B75" i="1"/>
  <c r="B74" i="1"/>
  <c r="B73" i="1"/>
  <c r="B72" i="1"/>
  <c r="B71" i="1"/>
  <c r="I70" i="1"/>
  <c r="H70" i="1"/>
  <c r="G70" i="1"/>
  <c r="F70" i="1"/>
  <c r="E70" i="1"/>
  <c r="D70" i="1"/>
  <c r="C70" i="1"/>
  <c r="B70" i="1" s="1"/>
  <c r="B69" i="1"/>
  <c r="B68" i="1"/>
  <c r="B67" i="1"/>
  <c r="B66" i="1"/>
  <c r="B65" i="1"/>
  <c r="I64" i="1"/>
  <c r="H64" i="1"/>
  <c r="G64" i="1"/>
  <c r="F64" i="1"/>
  <c r="E64" i="1"/>
  <c r="D64" i="1"/>
  <c r="C64" i="1"/>
  <c r="B64" i="1"/>
  <c r="B63" i="1"/>
  <c r="B62" i="1"/>
  <c r="B61" i="1"/>
  <c r="B60" i="1"/>
  <c r="B59" i="1"/>
  <c r="B58" i="1"/>
  <c r="B57" i="1"/>
  <c r="B56" i="1"/>
  <c r="I55" i="1"/>
  <c r="H55" i="1"/>
  <c r="G55" i="1"/>
  <c r="F55" i="1"/>
  <c r="E55" i="1"/>
  <c r="D55" i="1"/>
  <c r="C55" i="1"/>
  <c r="B55" i="1"/>
  <c r="I54" i="1"/>
  <c r="H54" i="1"/>
  <c r="G54" i="1"/>
  <c r="F54" i="1"/>
  <c r="E54" i="1"/>
  <c r="D54" i="1"/>
  <c r="C54" i="1"/>
  <c r="B54" i="1"/>
  <c r="B53" i="1"/>
  <c r="B52" i="1"/>
  <c r="B51" i="1"/>
  <c r="B50" i="1"/>
  <c r="I49" i="1"/>
  <c r="H49" i="1"/>
  <c r="G49" i="1"/>
  <c r="F49" i="1"/>
  <c r="E49" i="1"/>
  <c r="D49" i="1"/>
  <c r="C49" i="1"/>
  <c r="B49" i="1"/>
  <c r="B48" i="1"/>
  <c r="B47" i="1"/>
  <c r="B46" i="1"/>
  <c r="B45" i="1"/>
  <c r="I44" i="1"/>
  <c r="H44" i="1"/>
  <c r="H33" i="1" s="1"/>
  <c r="G44" i="1"/>
  <c r="F44" i="1"/>
  <c r="F33" i="1" s="1"/>
  <c r="E44" i="1"/>
  <c r="D44" i="1"/>
  <c r="D33" i="1" s="1"/>
  <c r="C44" i="1"/>
  <c r="B44" i="1"/>
  <c r="B43" i="1"/>
  <c r="B42" i="1"/>
  <c r="B41" i="1"/>
  <c r="B40" i="1"/>
  <c r="B39" i="1"/>
  <c r="B38" i="1"/>
  <c r="B37" i="1"/>
  <c r="B36" i="1"/>
  <c r="B35" i="1"/>
  <c r="I34" i="1"/>
  <c r="H34" i="1"/>
  <c r="G34" i="1"/>
  <c r="F34" i="1"/>
  <c r="E34" i="1"/>
  <c r="D34" i="1"/>
  <c r="C34" i="1"/>
  <c r="B34" i="1" s="1"/>
  <c r="I33" i="1"/>
  <c r="G33" i="1"/>
  <c r="E33" i="1"/>
  <c r="C33" i="1"/>
  <c r="B33" i="1" s="1"/>
  <c r="B32" i="1"/>
  <c r="B31" i="1"/>
  <c r="B30" i="1"/>
  <c r="B29" i="1"/>
  <c r="B28" i="1"/>
  <c r="B27" i="1"/>
  <c r="B26" i="1"/>
  <c r="I25" i="1"/>
  <c r="H25" i="1"/>
  <c r="H18" i="1" s="1"/>
  <c r="H5" i="1" s="1"/>
  <c r="G25" i="1"/>
  <c r="F25" i="1"/>
  <c r="F18" i="1" s="1"/>
  <c r="F5" i="1" s="1"/>
  <c r="E25" i="1"/>
  <c r="D25" i="1"/>
  <c r="D18" i="1" s="1"/>
  <c r="D5" i="1" s="1"/>
  <c r="C25" i="1"/>
  <c r="B25" i="1"/>
  <c r="B24" i="1"/>
  <c r="B23" i="1"/>
  <c r="B22" i="1"/>
  <c r="B21" i="1"/>
  <c r="B20" i="1"/>
  <c r="I19" i="1"/>
  <c r="H19" i="1"/>
  <c r="G19" i="1"/>
  <c r="F19" i="1"/>
  <c r="E19" i="1"/>
  <c r="D19" i="1"/>
  <c r="C19" i="1"/>
  <c r="B19" i="1" s="1"/>
  <c r="I18" i="1"/>
  <c r="G18" i="1"/>
  <c r="E18" i="1"/>
  <c r="C18" i="1"/>
  <c r="B18" i="1" s="1"/>
  <c r="B17" i="1"/>
  <c r="B16" i="1"/>
  <c r="I14" i="1"/>
  <c r="H14" i="1"/>
  <c r="G14" i="1"/>
  <c r="F14" i="1"/>
  <c r="E14" i="1"/>
  <c r="D14" i="1"/>
  <c r="C14" i="1"/>
  <c r="B14" i="1" s="1"/>
  <c r="B13" i="1"/>
  <c r="B12" i="1"/>
  <c r="B11" i="1"/>
  <c r="B10" i="1"/>
  <c r="B9" i="1"/>
  <c r="B8" i="1"/>
  <c r="I7" i="1"/>
  <c r="H7" i="1"/>
  <c r="G7" i="1"/>
  <c r="F7" i="1"/>
  <c r="E7" i="1"/>
  <c r="D7" i="1"/>
  <c r="C7" i="1"/>
  <c r="B7" i="1" s="1"/>
  <c r="I6" i="1"/>
  <c r="H6" i="1"/>
  <c r="G6" i="1"/>
  <c r="F6" i="1"/>
  <c r="E6" i="1"/>
  <c r="D6" i="1"/>
  <c r="C6" i="1"/>
  <c r="B6" i="1" s="1"/>
  <c r="I5" i="1"/>
  <c r="G5" i="1"/>
  <c r="E5" i="1"/>
  <c r="C5" i="1"/>
  <c r="B5" i="1" l="1"/>
</calcChain>
</file>

<file path=xl/sharedStrings.xml><?xml version="1.0" encoding="utf-8"?>
<sst xmlns="http://schemas.openxmlformats.org/spreadsheetml/2006/main" count="96" uniqueCount="96">
  <si>
    <t>Table 76</t>
  </si>
  <si>
    <t>Federal Law Enforcement Officers Killed and Assaulted</t>
  </si>
  <si>
    <t>Region, Geographic Division, and State by Type of Weapon, 2020</t>
  </si>
  <si>
    <t>Area</t>
  </si>
  <si>
    <t>Total</t>
  </si>
  <si>
    <t>Firearm</t>
  </si>
  <si>
    <t>Knife or
other cutting
instrument</t>
  </si>
  <si>
    <t>Bomb</t>
  </si>
  <si>
    <t>Blunt
instrument</t>
  </si>
  <si>
    <t>Personal
weapons</t>
  </si>
  <si>
    <t>Vehicle</t>
  </si>
  <si>
    <t>Other</t>
  </si>
  <si>
    <t>Number of victim officers</t>
  </si>
  <si>
    <t>NORTHEAST</t>
  </si>
  <si>
    <t>New England</t>
  </si>
  <si>
    <t>Connecticut</t>
  </si>
  <si>
    <t>Maine</t>
  </si>
  <si>
    <t>Massachusetts</t>
  </si>
  <si>
    <t>New Hampshire</t>
  </si>
  <si>
    <t>Rhode Island</t>
  </si>
  <si>
    <t>Vermont</t>
  </si>
  <si>
    <t>Middle Atlantic</t>
  </si>
  <si>
    <t>New Jersey</t>
  </si>
  <si>
    <t>New York</t>
  </si>
  <si>
    <t>Pennsylvania</t>
  </si>
  <si>
    <t>MIDWEST</t>
  </si>
  <si>
    <t>East North Central</t>
  </si>
  <si>
    <t>Illinois</t>
  </si>
  <si>
    <t>Indiana</t>
  </si>
  <si>
    <t>Michigan</t>
  </si>
  <si>
    <t>Ohio</t>
  </si>
  <si>
    <t>Wisconsin</t>
  </si>
  <si>
    <t>West North Central</t>
  </si>
  <si>
    <t>Iowa</t>
  </si>
  <si>
    <t>Kansas</t>
  </si>
  <si>
    <t>Minnesota</t>
  </si>
  <si>
    <t>Missouri</t>
  </si>
  <si>
    <t>Nebraska</t>
  </si>
  <si>
    <t>North Dakota</t>
  </si>
  <si>
    <t>South Dakota</t>
  </si>
  <si>
    <t>SOUTH</t>
  </si>
  <si>
    <t>South Atlantic</t>
  </si>
  <si>
    <t>Delaware</t>
  </si>
  <si>
    <t>District of Columbia</t>
  </si>
  <si>
    <t>Florida</t>
  </si>
  <si>
    <t>Georgia</t>
  </si>
  <si>
    <t>Maryland</t>
  </si>
  <si>
    <t>North Carolina</t>
  </si>
  <si>
    <t>South Carolina</t>
  </si>
  <si>
    <t>Virginia</t>
  </si>
  <si>
    <t>West Virginia</t>
  </si>
  <si>
    <t>East South Central</t>
  </si>
  <si>
    <t>Alabama</t>
  </si>
  <si>
    <t>Kentucky</t>
  </si>
  <si>
    <t>Mississippi</t>
  </si>
  <si>
    <t>Tennessee</t>
  </si>
  <si>
    <t>West South Central</t>
  </si>
  <si>
    <t>Arkansas</t>
  </si>
  <si>
    <t>Louisiana</t>
  </si>
  <si>
    <t>Oklahoma</t>
  </si>
  <si>
    <t>Texas</t>
  </si>
  <si>
    <t>WEST</t>
  </si>
  <si>
    <t>Mountain</t>
  </si>
  <si>
    <t>Arizona</t>
  </si>
  <si>
    <t>Colorado</t>
  </si>
  <si>
    <t>Idaho</t>
  </si>
  <si>
    <t>Montana</t>
  </si>
  <si>
    <t>Nevada</t>
  </si>
  <si>
    <t>New Mexico</t>
  </si>
  <si>
    <t>Utah</t>
  </si>
  <si>
    <t>Wyoming</t>
  </si>
  <si>
    <t>Pacific</t>
  </si>
  <si>
    <t>Alaska</t>
  </si>
  <si>
    <t>California</t>
  </si>
  <si>
    <t>Hawaii</t>
  </si>
  <si>
    <t>Oregon</t>
  </si>
  <si>
    <t>Washington</t>
  </si>
  <si>
    <t>PUERTO RICO AND OTHER OUTLYING AREAS</t>
  </si>
  <si>
    <t>American Samoa</t>
  </si>
  <si>
    <t>Guam</t>
  </si>
  <si>
    <t>Mariana Islands</t>
  </si>
  <si>
    <t>Puerto Rico</t>
  </si>
  <si>
    <t>U.S. Virgin Islands</t>
  </si>
  <si>
    <t>FOREIGN</t>
  </si>
  <si>
    <t>Santo Domingo</t>
  </si>
  <si>
    <t>South Korea</t>
  </si>
  <si>
    <t>Jamaica</t>
  </si>
  <si>
    <t>Japan</t>
  </si>
  <si>
    <t>Italy</t>
  </si>
  <si>
    <t>Costa Rica</t>
  </si>
  <si>
    <t>Douala Cameroon</t>
  </si>
  <si>
    <t>Ecuador</t>
  </si>
  <si>
    <t>Okinawa, Japan</t>
  </si>
  <si>
    <t>Iwakuni, Japan</t>
  </si>
  <si>
    <t>Mexico</t>
  </si>
  <si>
    <r>
      <t>LOCATION NOT REPORTED</t>
    </r>
    <r>
      <rPr>
        <vertAlign val="superscript"/>
        <sz val="9"/>
        <rFont val="Times New Roman"/>
        <family val="1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</si>
</sst>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4"/>
      <name val="Times New Roman"/>
      <family val="1"/>
    </font>
    <font>
      <sz val="14"/>
      <name val="Arial"/>
      <family val="2"/>
    </font>
    <font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vertAlign val="superscript"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49" fontId="1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49" fontId="1" fillId="0" borderId="2" xfId="0" applyNumberFormat="1" applyFont="1" applyBorder="1" applyAlignment="1">
      <alignment vertical="center"/>
    </xf>
    <xf numFmtId="49" fontId="2" fillId="0" borderId="2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vertical="center"/>
    </xf>
    <xf numFmtId="49" fontId="4" fillId="0" borderId="4" xfId="0" applyNumberFormat="1" applyFont="1" applyBorder="1" applyAlignment="1">
      <alignment horizontal="left"/>
    </xf>
    <xf numFmtId="49" fontId="4" fillId="0" borderId="5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49" fontId="4" fillId="0" borderId="7" xfId="0" applyNumberFormat="1" applyFont="1" applyBorder="1" applyAlignment="1">
      <alignment horizontal="center" wrapText="1"/>
    </xf>
    <xf numFmtId="49" fontId="4" fillId="0" borderId="7" xfId="0" applyNumberFormat="1" applyFont="1" applyBorder="1" applyAlignment="1">
      <alignment horizontal="center"/>
    </xf>
    <xf numFmtId="49" fontId="4" fillId="0" borderId="8" xfId="0" applyNumberFormat="1" applyFont="1" applyBorder="1" applyAlignment="1">
      <alignment horizontal="center"/>
    </xf>
    <xf numFmtId="0" fontId="4" fillId="0" borderId="0" xfId="0" applyFont="1"/>
    <xf numFmtId="49" fontId="4" fillId="0" borderId="4" xfId="0" applyNumberFormat="1" applyFont="1" applyBorder="1" applyAlignment="1">
      <alignment horizontal="left" vertical="center"/>
    </xf>
    <xf numFmtId="3" fontId="4" fillId="0" borderId="9" xfId="0" applyNumberFormat="1" applyFont="1" applyBorder="1" applyAlignment="1">
      <alignment horizontal="right" vertical="center"/>
    </xf>
    <xf numFmtId="3" fontId="4" fillId="0" borderId="6" xfId="0" applyNumberFormat="1" applyFont="1" applyBorder="1" applyAlignment="1">
      <alignment horizontal="right" vertical="center"/>
    </xf>
    <xf numFmtId="3" fontId="4" fillId="0" borderId="7" xfId="0" applyNumberFormat="1" applyFont="1" applyBorder="1" applyAlignment="1">
      <alignment horizontal="right" vertical="center"/>
    </xf>
    <xf numFmtId="3" fontId="4" fillId="0" borderId="8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49" fontId="4" fillId="0" borderId="10" xfId="0" applyNumberFormat="1" applyFont="1" applyBorder="1" applyAlignment="1">
      <alignment horizontal="left" vertical="center"/>
    </xf>
    <xf numFmtId="3" fontId="4" fillId="0" borderId="11" xfId="0" applyNumberFormat="1" applyFont="1" applyBorder="1" applyAlignment="1">
      <alignment horizontal="right" vertical="center"/>
    </xf>
    <xf numFmtId="3" fontId="5" fillId="0" borderId="12" xfId="0" applyNumberFormat="1" applyFont="1" applyBorder="1" applyAlignment="1">
      <alignment horizontal="right" vertical="center"/>
    </xf>
    <xf numFmtId="3" fontId="5" fillId="0" borderId="13" xfId="0" applyNumberFormat="1" applyFont="1" applyBorder="1" applyAlignment="1">
      <alignment horizontal="right" vertical="center"/>
    </xf>
    <xf numFmtId="3" fontId="5" fillId="0" borderId="14" xfId="0" applyNumberFormat="1" applyFont="1" applyBorder="1" applyAlignment="1">
      <alignment horizontal="right" vertical="center"/>
    </xf>
    <xf numFmtId="49" fontId="4" fillId="0" borderId="15" xfId="0" applyNumberFormat="1" applyFont="1" applyBorder="1" applyAlignment="1">
      <alignment horizontal="left" vertical="center" indent="2"/>
    </xf>
    <xf numFmtId="3" fontId="4" fillId="0" borderId="16" xfId="0" applyNumberFormat="1" applyFont="1" applyBorder="1" applyAlignment="1">
      <alignment horizontal="right" vertical="center"/>
    </xf>
    <xf numFmtId="3" fontId="5" fillId="0" borderId="17" xfId="0" applyNumberFormat="1" applyFont="1" applyBorder="1" applyAlignment="1">
      <alignment horizontal="right" vertical="center"/>
    </xf>
    <xf numFmtId="3" fontId="5" fillId="0" borderId="18" xfId="0" applyNumberFormat="1" applyFont="1" applyBorder="1" applyAlignment="1">
      <alignment horizontal="right" vertical="center"/>
    </xf>
    <xf numFmtId="3" fontId="5" fillId="0" borderId="19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49" fontId="5" fillId="0" borderId="15" xfId="0" applyNumberFormat="1" applyFont="1" applyBorder="1" applyAlignment="1">
      <alignment horizontal="left" vertical="center" indent="4"/>
    </xf>
    <xf numFmtId="0" fontId="5" fillId="0" borderId="0" xfId="0" applyFont="1" applyAlignment="1">
      <alignment horizontal="left" vertical="center"/>
    </xf>
    <xf numFmtId="3" fontId="5" fillId="0" borderId="20" xfId="0" applyNumberFormat="1" applyFont="1" applyBorder="1" applyAlignment="1">
      <alignment horizontal="right" vertical="center"/>
    </xf>
    <xf numFmtId="49" fontId="5" fillId="0" borderId="3" xfId="0" applyNumberFormat="1" applyFont="1" applyBorder="1" applyAlignment="1">
      <alignment horizontal="left" vertical="center" indent="4"/>
    </xf>
    <xf numFmtId="3" fontId="4" fillId="0" borderId="21" xfId="0" applyNumberFormat="1" applyFont="1" applyBorder="1" applyAlignment="1">
      <alignment horizontal="right" vertical="center"/>
    </xf>
    <xf numFmtId="3" fontId="5" fillId="0" borderId="22" xfId="0" applyNumberFormat="1" applyFont="1" applyBorder="1" applyAlignment="1">
      <alignment horizontal="right" vertical="center"/>
    </xf>
    <xf numFmtId="3" fontId="5" fillId="0" borderId="23" xfId="0" applyNumberFormat="1" applyFont="1" applyBorder="1" applyAlignment="1">
      <alignment horizontal="right" vertical="center"/>
    </xf>
    <xf numFmtId="3" fontId="5" fillId="0" borderId="24" xfId="0" applyNumberFormat="1" applyFont="1" applyBorder="1" applyAlignment="1">
      <alignment horizontal="right" vertical="center"/>
    </xf>
    <xf numFmtId="49" fontId="4" fillId="0" borderId="10" xfId="0" applyNumberFormat="1" applyFont="1" applyBorder="1" applyAlignment="1">
      <alignment horizontal="left" wrapText="1"/>
    </xf>
    <xf numFmtId="3" fontId="4" fillId="0" borderId="11" xfId="0" applyNumberFormat="1" applyFont="1" applyBorder="1" applyAlignment="1">
      <alignment horizontal="right"/>
    </xf>
    <xf numFmtId="49" fontId="4" fillId="0" borderId="10" xfId="0" applyNumberFormat="1" applyFont="1" applyBorder="1" applyAlignment="1">
      <alignment horizontal="left" vertical="center" wrapText="1"/>
    </xf>
    <xf numFmtId="49" fontId="5" fillId="0" borderId="10" xfId="0" applyNumberFormat="1" applyFont="1" applyBorder="1" applyAlignment="1">
      <alignment horizontal="left" vertical="center" wrapText="1" indent="4"/>
    </xf>
    <xf numFmtId="49" fontId="4" fillId="0" borderId="4" xfId="0" applyNumberFormat="1" applyFont="1" applyBorder="1" applyAlignment="1">
      <alignment horizontal="left" vertical="center" wrapText="1"/>
    </xf>
    <xf numFmtId="3" fontId="4" fillId="0" borderId="26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3" fontId="4" fillId="0" borderId="12" xfId="0" applyNumberFormat="1" applyFont="1" applyBorder="1" applyAlignment="1">
      <alignment horizontal="right" vertical="center"/>
    </xf>
    <xf numFmtId="3" fontId="4" fillId="0" borderId="13" xfId="0" applyNumberFormat="1" applyFont="1" applyBorder="1" applyAlignment="1">
      <alignment horizontal="right" vertical="center"/>
    </xf>
    <xf numFmtId="3" fontId="4" fillId="0" borderId="14" xfId="0" applyNumberFormat="1" applyFont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/>
    </xf>
    <xf numFmtId="3" fontId="4" fillId="0" borderId="13" xfId="0" applyNumberFormat="1" applyFont="1" applyBorder="1" applyAlignment="1">
      <alignment horizontal="right"/>
    </xf>
    <xf numFmtId="3" fontId="4" fillId="0" borderId="14" xfId="0" applyNumberFormat="1" applyFont="1" applyBorder="1" applyAlignment="1">
      <alignment horizontal="right"/>
    </xf>
    <xf numFmtId="3" fontId="4" fillId="0" borderId="25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CFFC3-0EA4-4278-A0EF-B5ECB6EC9907}">
  <sheetPr>
    <tabColor rgb="FF92D050"/>
  </sheetPr>
  <dimension ref="A1:I88"/>
  <sheetViews>
    <sheetView tabSelected="1" zoomScaleNormal="100" workbookViewId="0">
      <selection activeCell="K86" sqref="K86"/>
    </sheetView>
  </sheetViews>
  <sheetFormatPr defaultRowHeight="15.75" customHeight="1" x14ac:dyDescent="0.2"/>
  <cols>
    <col min="1" max="1" width="27.28515625" style="30" customWidth="1"/>
    <col min="2" max="2" width="7.7109375" style="45" bestFit="1" customWidth="1"/>
    <col min="3" max="3" width="7.28515625" style="46" customWidth="1"/>
    <col min="4" max="4" width="11.140625" style="46" customWidth="1"/>
    <col min="5" max="5" width="5.28515625" style="46" customWidth="1"/>
    <col min="6" max="6" width="9.7109375" style="46" customWidth="1"/>
    <col min="7" max="7" width="8" style="46" customWidth="1"/>
    <col min="8" max="8" width="7.140625" style="46" customWidth="1"/>
    <col min="9" max="9" width="8.42578125" style="46" customWidth="1"/>
    <col min="10" max="16384" width="9.140625" style="30"/>
  </cols>
  <sheetData>
    <row r="1" spans="1:9" s="3" customFormat="1" ht="18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s="3" customFormat="1" ht="18.75" customHeight="1" x14ac:dyDescent="0.2">
      <c r="A2" s="4" t="s">
        <v>1</v>
      </c>
      <c r="B2" s="5"/>
      <c r="C2" s="5"/>
      <c r="D2" s="5"/>
      <c r="E2" s="5"/>
      <c r="F2" s="5"/>
      <c r="G2" s="5"/>
      <c r="H2" s="5"/>
      <c r="I2" s="5"/>
    </row>
    <row r="3" spans="1:9" s="3" customFormat="1" ht="18.75" customHeight="1" x14ac:dyDescent="0.2">
      <c r="A3" s="6" t="s">
        <v>2</v>
      </c>
      <c r="B3" s="6"/>
      <c r="C3" s="6"/>
      <c r="D3" s="6"/>
      <c r="E3" s="6"/>
      <c r="F3" s="6"/>
      <c r="G3" s="6"/>
      <c r="H3" s="6"/>
      <c r="I3" s="6"/>
    </row>
    <row r="4" spans="1:9" s="13" customFormat="1" ht="40.5" customHeight="1" thickBot="1" x14ac:dyDescent="0.25">
      <c r="A4" s="7" t="s">
        <v>3</v>
      </c>
      <c r="B4" s="8" t="s">
        <v>4</v>
      </c>
      <c r="C4" s="9" t="s">
        <v>5</v>
      </c>
      <c r="D4" s="10" t="s">
        <v>6</v>
      </c>
      <c r="E4" s="11" t="s">
        <v>7</v>
      </c>
      <c r="F4" s="10" t="s">
        <v>8</v>
      </c>
      <c r="G4" s="10" t="s">
        <v>9</v>
      </c>
      <c r="H4" s="11" t="s">
        <v>10</v>
      </c>
      <c r="I4" s="12" t="s">
        <v>11</v>
      </c>
    </row>
    <row r="5" spans="1:9" s="19" customFormat="1" ht="15.75" customHeight="1" thickBot="1" x14ac:dyDescent="0.25">
      <c r="A5" s="14" t="s">
        <v>12</v>
      </c>
      <c r="B5" s="15">
        <f>SUM(B6,B18,B33,B54,B70,B76,B88)</f>
        <v>1692</v>
      </c>
      <c r="C5" s="16">
        <f>SUM(C6,C18,C33,C54,C70,C88,C76)</f>
        <v>143</v>
      </c>
      <c r="D5" s="17">
        <f t="shared" ref="D5:I5" si="0">SUM(D6,D18,D33,D54,D70,D76,D88)</f>
        <v>24</v>
      </c>
      <c r="E5" s="17">
        <f t="shared" si="0"/>
        <v>23</v>
      </c>
      <c r="F5" s="17">
        <f t="shared" si="0"/>
        <v>219</v>
      </c>
      <c r="G5" s="17">
        <f t="shared" si="0"/>
        <v>659</v>
      </c>
      <c r="H5" s="17">
        <f t="shared" si="0"/>
        <v>156</v>
      </c>
      <c r="I5" s="18">
        <f t="shared" si="0"/>
        <v>468</v>
      </c>
    </row>
    <row r="6" spans="1:9" s="19" customFormat="1" ht="15.75" customHeight="1" x14ac:dyDescent="0.2">
      <c r="A6" s="20" t="s">
        <v>13</v>
      </c>
      <c r="B6" s="21">
        <f t="shared" ref="B6:B69" si="1">SUM(C6:I6)</f>
        <v>41</v>
      </c>
      <c r="C6" s="47">
        <f t="shared" ref="C6:I6" si="2">SUM(C7,C14)</f>
        <v>10</v>
      </c>
      <c r="D6" s="48">
        <f t="shared" si="2"/>
        <v>0</v>
      </c>
      <c r="E6" s="48">
        <f>SUM(E7,E14)</f>
        <v>0</v>
      </c>
      <c r="F6" s="48">
        <f>SUM(F7,F14)</f>
        <v>1</v>
      </c>
      <c r="G6" s="48">
        <f>SUM(G7,G14)</f>
        <v>19</v>
      </c>
      <c r="H6" s="48">
        <f>SUM(H7,H14)</f>
        <v>2</v>
      </c>
      <c r="I6" s="49">
        <f t="shared" si="2"/>
        <v>9</v>
      </c>
    </row>
    <row r="7" spans="1:9" ht="15.75" customHeight="1" x14ac:dyDescent="0.2">
      <c r="A7" s="25" t="s">
        <v>14</v>
      </c>
      <c r="B7" s="26">
        <f t="shared" si="1"/>
        <v>1</v>
      </c>
      <c r="C7" s="27">
        <f t="shared" ref="C7:I7" si="3">SUM(C8:C13)</f>
        <v>0</v>
      </c>
      <c r="D7" s="28">
        <f t="shared" si="3"/>
        <v>0</v>
      </c>
      <c r="E7" s="28">
        <f t="shared" si="3"/>
        <v>0</v>
      </c>
      <c r="F7" s="28">
        <f t="shared" si="3"/>
        <v>0</v>
      </c>
      <c r="G7" s="28">
        <f t="shared" si="3"/>
        <v>0</v>
      </c>
      <c r="H7" s="28">
        <f t="shared" si="3"/>
        <v>1</v>
      </c>
      <c r="I7" s="29">
        <f t="shared" si="3"/>
        <v>0</v>
      </c>
    </row>
    <row r="8" spans="1:9" s="32" customFormat="1" ht="15.75" customHeight="1" x14ac:dyDescent="0.2">
      <c r="A8" s="31" t="s">
        <v>15</v>
      </c>
      <c r="B8" s="26">
        <f t="shared" si="1"/>
        <v>0</v>
      </c>
      <c r="C8" s="27">
        <v>0</v>
      </c>
      <c r="D8" s="28">
        <v>0</v>
      </c>
      <c r="E8" s="28">
        <v>0</v>
      </c>
      <c r="F8" s="28">
        <v>0</v>
      </c>
      <c r="G8" s="28">
        <v>0</v>
      </c>
      <c r="H8" s="28">
        <v>0</v>
      </c>
      <c r="I8" s="29">
        <v>0</v>
      </c>
    </row>
    <row r="9" spans="1:9" s="32" customFormat="1" ht="15.75" customHeight="1" x14ac:dyDescent="0.2">
      <c r="A9" s="31" t="s">
        <v>16</v>
      </c>
      <c r="B9" s="26">
        <f t="shared" si="1"/>
        <v>0</v>
      </c>
      <c r="C9" s="27">
        <v>0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9">
        <v>0</v>
      </c>
    </row>
    <row r="10" spans="1:9" s="32" customFormat="1" ht="15.75" customHeight="1" x14ac:dyDescent="0.2">
      <c r="A10" s="31" t="s">
        <v>17</v>
      </c>
      <c r="B10" s="26">
        <f t="shared" si="1"/>
        <v>1</v>
      </c>
      <c r="C10" s="27">
        <v>0</v>
      </c>
      <c r="D10" s="28">
        <v>0</v>
      </c>
      <c r="E10" s="28">
        <v>0</v>
      </c>
      <c r="F10" s="28">
        <v>0</v>
      </c>
      <c r="G10" s="28">
        <v>0</v>
      </c>
      <c r="H10" s="28">
        <v>1</v>
      </c>
      <c r="I10" s="29">
        <v>0</v>
      </c>
    </row>
    <row r="11" spans="1:9" s="32" customFormat="1" ht="15.75" customHeight="1" x14ac:dyDescent="0.2">
      <c r="A11" s="31" t="s">
        <v>18</v>
      </c>
      <c r="B11" s="26">
        <f t="shared" si="1"/>
        <v>0</v>
      </c>
      <c r="C11" s="27">
        <v>0</v>
      </c>
      <c r="D11" s="28">
        <v>0</v>
      </c>
      <c r="E11" s="28">
        <v>0</v>
      </c>
      <c r="F11" s="28">
        <v>0</v>
      </c>
      <c r="G11" s="28">
        <v>0</v>
      </c>
      <c r="H11" s="28">
        <v>0</v>
      </c>
      <c r="I11" s="29">
        <v>0</v>
      </c>
    </row>
    <row r="12" spans="1:9" s="32" customFormat="1" ht="15.75" customHeight="1" x14ac:dyDescent="0.2">
      <c r="A12" s="31" t="s">
        <v>19</v>
      </c>
      <c r="B12" s="26">
        <f t="shared" si="1"/>
        <v>0</v>
      </c>
      <c r="C12" s="27">
        <v>0</v>
      </c>
      <c r="D12" s="28">
        <v>0</v>
      </c>
      <c r="E12" s="28">
        <v>0</v>
      </c>
      <c r="F12" s="28">
        <v>0</v>
      </c>
      <c r="G12" s="28">
        <v>0</v>
      </c>
      <c r="H12" s="28">
        <v>0</v>
      </c>
      <c r="I12" s="29">
        <v>0</v>
      </c>
    </row>
    <row r="13" spans="1:9" s="32" customFormat="1" ht="15.75" customHeight="1" x14ac:dyDescent="0.2">
      <c r="A13" s="31" t="s">
        <v>20</v>
      </c>
      <c r="B13" s="26">
        <f t="shared" si="1"/>
        <v>0</v>
      </c>
      <c r="C13" s="27">
        <v>0</v>
      </c>
      <c r="D13" s="28">
        <v>0</v>
      </c>
      <c r="E13" s="28">
        <v>0</v>
      </c>
      <c r="F13" s="28">
        <v>0</v>
      </c>
      <c r="G13" s="28">
        <v>0</v>
      </c>
      <c r="H13" s="28">
        <v>0</v>
      </c>
      <c r="I13" s="29">
        <v>0</v>
      </c>
    </row>
    <row r="14" spans="1:9" ht="15.75" customHeight="1" x14ac:dyDescent="0.2">
      <c r="A14" s="25" t="s">
        <v>21</v>
      </c>
      <c r="B14" s="26">
        <f t="shared" si="1"/>
        <v>40</v>
      </c>
      <c r="C14" s="27">
        <f t="shared" ref="C14:I14" si="4">SUM(C15:C17)</f>
        <v>10</v>
      </c>
      <c r="D14" s="28">
        <f t="shared" si="4"/>
        <v>0</v>
      </c>
      <c r="E14" s="28">
        <f t="shared" si="4"/>
        <v>0</v>
      </c>
      <c r="F14" s="28">
        <f t="shared" si="4"/>
        <v>1</v>
      </c>
      <c r="G14" s="28">
        <f t="shared" si="4"/>
        <v>19</v>
      </c>
      <c r="H14" s="28">
        <f t="shared" si="4"/>
        <v>1</v>
      </c>
      <c r="I14" s="29">
        <f t="shared" si="4"/>
        <v>9</v>
      </c>
    </row>
    <row r="15" spans="1:9" s="32" customFormat="1" ht="15.75" customHeight="1" x14ac:dyDescent="0.2">
      <c r="A15" s="31" t="s">
        <v>22</v>
      </c>
      <c r="B15" s="26">
        <v>4</v>
      </c>
      <c r="C15" s="33">
        <v>4</v>
      </c>
      <c r="D15" s="28">
        <v>0</v>
      </c>
      <c r="E15" s="28">
        <v>0</v>
      </c>
      <c r="F15" s="28">
        <v>0</v>
      </c>
      <c r="G15" s="28">
        <v>0</v>
      </c>
      <c r="H15" s="28">
        <v>0</v>
      </c>
      <c r="I15" s="29">
        <v>0</v>
      </c>
    </row>
    <row r="16" spans="1:9" s="32" customFormat="1" ht="15.75" customHeight="1" x14ac:dyDescent="0.2">
      <c r="A16" s="31" t="s">
        <v>23</v>
      </c>
      <c r="B16" s="26">
        <f t="shared" si="1"/>
        <v>24</v>
      </c>
      <c r="C16" s="33">
        <v>2</v>
      </c>
      <c r="D16" s="28">
        <v>0</v>
      </c>
      <c r="E16" s="28">
        <v>0</v>
      </c>
      <c r="F16" s="28">
        <v>1</v>
      </c>
      <c r="G16" s="28">
        <v>15</v>
      </c>
      <c r="H16" s="28">
        <v>0</v>
      </c>
      <c r="I16" s="29">
        <v>6</v>
      </c>
    </row>
    <row r="17" spans="1:9" s="32" customFormat="1" ht="15.75" customHeight="1" x14ac:dyDescent="0.2">
      <c r="A17" s="34" t="s">
        <v>24</v>
      </c>
      <c r="B17" s="35">
        <f t="shared" si="1"/>
        <v>12</v>
      </c>
      <c r="C17" s="36">
        <v>4</v>
      </c>
      <c r="D17" s="37">
        <v>0</v>
      </c>
      <c r="E17" s="37">
        <v>0</v>
      </c>
      <c r="F17" s="37">
        <v>0</v>
      </c>
      <c r="G17" s="37">
        <v>4</v>
      </c>
      <c r="H17" s="37">
        <v>1</v>
      </c>
      <c r="I17" s="38">
        <v>3</v>
      </c>
    </row>
    <row r="18" spans="1:9" s="19" customFormat="1" ht="15.75" customHeight="1" x14ac:dyDescent="0.2">
      <c r="A18" s="20" t="s">
        <v>25</v>
      </c>
      <c r="B18" s="21">
        <f t="shared" si="1"/>
        <v>324</v>
      </c>
      <c r="C18" s="47">
        <f t="shared" ref="C18:I18" si="5">SUM(C19,C25)</f>
        <v>51</v>
      </c>
      <c r="D18" s="48">
        <f t="shared" si="5"/>
        <v>7</v>
      </c>
      <c r="E18" s="48">
        <f>SUM(E19,E25)</f>
        <v>0</v>
      </c>
      <c r="F18" s="48">
        <f>SUM(F19,F25)</f>
        <v>5</v>
      </c>
      <c r="G18" s="48">
        <f>SUM(G19,G25)</f>
        <v>46</v>
      </c>
      <c r="H18" s="48">
        <f>SUM(H19,H25)</f>
        <v>7</v>
      </c>
      <c r="I18" s="49">
        <f t="shared" si="5"/>
        <v>208</v>
      </c>
    </row>
    <row r="19" spans="1:9" ht="15.75" customHeight="1" x14ac:dyDescent="0.2">
      <c r="A19" s="25" t="s">
        <v>26</v>
      </c>
      <c r="B19" s="26">
        <f t="shared" si="1"/>
        <v>49</v>
      </c>
      <c r="C19" s="27">
        <f t="shared" ref="C19:I19" si="6">SUM(C20:C24)</f>
        <v>13</v>
      </c>
      <c r="D19" s="28">
        <f t="shared" si="6"/>
        <v>0</v>
      </c>
      <c r="E19" s="28">
        <f t="shared" si="6"/>
        <v>0</v>
      </c>
      <c r="F19" s="28">
        <f t="shared" si="6"/>
        <v>3</v>
      </c>
      <c r="G19" s="28">
        <f t="shared" si="6"/>
        <v>23</v>
      </c>
      <c r="H19" s="28">
        <f t="shared" si="6"/>
        <v>0</v>
      </c>
      <c r="I19" s="29">
        <f t="shared" si="6"/>
        <v>10</v>
      </c>
    </row>
    <row r="20" spans="1:9" s="32" customFormat="1" ht="15.75" customHeight="1" x14ac:dyDescent="0.2">
      <c r="A20" s="31" t="s">
        <v>27</v>
      </c>
      <c r="B20" s="26">
        <f t="shared" si="1"/>
        <v>12</v>
      </c>
      <c r="C20" s="33">
        <v>1</v>
      </c>
      <c r="D20" s="28">
        <v>0</v>
      </c>
      <c r="E20" s="28">
        <v>0</v>
      </c>
      <c r="F20" s="28">
        <v>2</v>
      </c>
      <c r="G20" s="28">
        <v>3</v>
      </c>
      <c r="H20" s="28">
        <v>0</v>
      </c>
      <c r="I20" s="29">
        <v>6</v>
      </c>
    </row>
    <row r="21" spans="1:9" s="32" customFormat="1" ht="15.75" customHeight="1" x14ac:dyDescent="0.2">
      <c r="A21" s="31" t="s">
        <v>28</v>
      </c>
      <c r="B21" s="26">
        <f t="shared" si="1"/>
        <v>2</v>
      </c>
      <c r="C21" s="33">
        <v>2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9">
        <v>0</v>
      </c>
    </row>
    <row r="22" spans="1:9" s="32" customFormat="1" ht="15.75" customHeight="1" x14ac:dyDescent="0.2">
      <c r="A22" s="31" t="s">
        <v>29</v>
      </c>
      <c r="B22" s="26">
        <f t="shared" si="1"/>
        <v>11</v>
      </c>
      <c r="C22" s="33">
        <v>5</v>
      </c>
      <c r="D22" s="28">
        <v>0</v>
      </c>
      <c r="E22" s="28">
        <v>0</v>
      </c>
      <c r="F22" s="28">
        <v>1</v>
      </c>
      <c r="G22" s="28">
        <v>2</v>
      </c>
      <c r="H22" s="28">
        <v>0</v>
      </c>
      <c r="I22" s="29">
        <v>3</v>
      </c>
    </row>
    <row r="23" spans="1:9" s="32" customFormat="1" ht="15.75" customHeight="1" x14ac:dyDescent="0.2">
      <c r="A23" s="31" t="s">
        <v>30</v>
      </c>
      <c r="B23" s="26">
        <f t="shared" si="1"/>
        <v>5</v>
      </c>
      <c r="C23" s="33">
        <v>5</v>
      </c>
      <c r="D23" s="28">
        <v>0</v>
      </c>
      <c r="E23" s="28">
        <v>0</v>
      </c>
      <c r="F23" s="28">
        <v>0</v>
      </c>
      <c r="G23" s="28">
        <v>0</v>
      </c>
      <c r="H23" s="28">
        <v>0</v>
      </c>
      <c r="I23" s="29">
        <v>0</v>
      </c>
    </row>
    <row r="24" spans="1:9" s="32" customFormat="1" ht="15.75" customHeight="1" x14ac:dyDescent="0.2">
      <c r="A24" s="31" t="s">
        <v>31</v>
      </c>
      <c r="B24" s="26">
        <f t="shared" si="1"/>
        <v>19</v>
      </c>
      <c r="C24" s="33">
        <v>0</v>
      </c>
      <c r="D24" s="28">
        <v>0</v>
      </c>
      <c r="E24" s="28">
        <v>0</v>
      </c>
      <c r="F24" s="28">
        <v>0</v>
      </c>
      <c r="G24" s="28">
        <v>18</v>
      </c>
      <c r="H24" s="28">
        <v>0</v>
      </c>
      <c r="I24" s="29">
        <v>1</v>
      </c>
    </row>
    <row r="25" spans="1:9" ht="15.75" customHeight="1" x14ac:dyDescent="0.2">
      <c r="A25" s="25" t="s">
        <v>32</v>
      </c>
      <c r="B25" s="26">
        <f t="shared" si="1"/>
        <v>275</v>
      </c>
      <c r="C25" s="27">
        <f t="shared" ref="C25:I25" si="7">SUM(C26:C32)</f>
        <v>38</v>
      </c>
      <c r="D25" s="28">
        <f t="shared" si="7"/>
        <v>7</v>
      </c>
      <c r="E25" s="28">
        <f t="shared" si="7"/>
        <v>0</v>
      </c>
      <c r="F25" s="28">
        <f t="shared" si="7"/>
        <v>2</v>
      </c>
      <c r="G25" s="28">
        <f t="shared" si="7"/>
        <v>23</v>
      </c>
      <c r="H25" s="28">
        <f t="shared" si="7"/>
        <v>7</v>
      </c>
      <c r="I25" s="29">
        <f t="shared" si="7"/>
        <v>198</v>
      </c>
    </row>
    <row r="26" spans="1:9" s="32" customFormat="1" ht="15.75" customHeight="1" x14ac:dyDescent="0.2">
      <c r="A26" s="31" t="s">
        <v>33</v>
      </c>
      <c r="B26" s="26">
        <f t="shared" si="1"/>
        <v>0</v>
      </c>
      <c r="C26" s="33">
        <v>0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9">
        <v>0</v>
      </c>
    </row>
    <row r="27" spans="1:9" s="32" customFormat="1" ht="15.75" customHeight="1" x14ac:dyDescent="0.2">
      <c r="A27" s="31" t="s">
        <v>34</v>
      </c>
      <c r="B27" s="26">
        <f t="shared" si="1"/>
        <v>10</v>
      </c>
      <c r="C27" s="33">
        <v>0</v>
      </c>
      <c r="D27" s="28">
        <v>0</v>
      </c>
      <c r="E27" s="28">
        <v>0</v>
      </c>
      <c r="F27" s="28">
        <v>0</v>
      </c>
      <c r="G27" s="28">
        <v>7</v>
      </c>
      <c r="H27" s="28">
        <v>2</v>
      </c>
      <c r="I27" s="29">
        <v>1</v>
      </c>
    </row>
    <row r="28" spans="1:9" s="32" customFormat="1" ht="15.75" customHeight="1" x14ac:dyDescent="0.2">
      <c r="A28" s="31" t="s">
        <v>35</v>
      </c>
      <c r="B28" s="26">
        <f t="shared" si="1"/>
        <v>21</v>
      </c>
      <c r="C28" s="33">
        <v>2</v>
      </c>
      <c r="D28" s="28">
        <v>5</v>
      </c>
      <c r="E28" s="28">
        <v>0</v>
      </c>
      <c r="F28" s="28">
        <v>1</v>
      </c>
      <c r="G28" s="28">
        <v>4</v>
      </c>
      <c r="H28" s="28">
        <v>2</v>
      </c>
      <c r="I28" s="29">
        <v>7</v>
      </c>
    </row>
    <row r="29" spans="1:9" s="32" customFormat="1" ht="15.75" customHeight="1" x14ac:dyDescent="0.2">
      <c r="A29" s="31" t="s">
        <v>36</v>
      </c>
      <c r="B29" s="26">
        <f t="shared" si="1"/>
        <v>39</v>
      </c>
      <c r="C29" s="33">
        <v>35</v>
      </c>
      <c r="D29" s="28">
        <v>0</v>
      </c>
      <c r="E29" s="28">
        <v>0</v>
      </c>
      <c r="F29" s="28">
        <v>1</v>
      </c>
      <c r="G29" s="28">
        <v>1</v>
      </c>
      <c r="H29" s="28">
        <v>0</v>
      </c>
      <c r="I29" s="29">
        <v>2</v>
      </c>
    </row>
    <row r="30" spans="1:9" s="32" customFormat="1" ht="15.75" customHeight="1" x14ac:dyDescent="0.2">
      <c r="A30" s="31" t="s">
        <v>37</v>
      </c>
      <c r="B30" s="26">
        <f t="shared" si="1"/>
        <v>0</v>
      </c>
      <c r="C30" s="33">
        <v>0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9">
        <v>0</v>
      </c>
    </row>
    <row r="31" spans="1:9" s="32" customFormat="1" ht="15.75" customHeight="1" x14ac:dyDescent="0.2">
      <c r="A31" s="31" t="s">
        <v>38</v>
      </c>
      <c r="B31" s="26">
        <f t="shared" si="1"/>
        <v>70</v>
      </c>
      <c r="C31" s="33">
        <v>0</v>
      </c>
      <c r="D31" s="28">
        <v>1</v>
      </c>
      <c r="E31" s="28">
        <v>0</v>
      </c>
      <c r="F31" s="28">
        <v>0</v>
      </c>
      <c r="G31" s="28">
        <v>3</v>
      </c>
      <c r="H31" s="28">
        <v>0</v>
      </c>
      <c r="I31" s="29">
        <v>66</v>
      </c>
    </row>
    <row r="32" spans="1:9" s="32" customFormat="1" ht="15.75" customHeight="1" x14ac:dyDescent="0.2">
      <c r="A32" s="34" t="s">
        <v>39</v>
      </c>
      <c r="B32" s="35">
        <f t="shared" si="1"/>
        <v>135</v>
      </c>
      <c r="C32" s="36">
        <v>1</v>
      </c>
      <c r="D32" s="37">
        <v>1</v>
      </c>
      <c r="E32" s="37">
        <v>0</v>
      </c>
      <c r="F32" s="37">
        <v>0</v>
      </c>
      <c r="G32" s="37">
        <v>8</v>
      </c>
      <c r="H32" s="37">
        <v>3</v>
      </c>
      <c r="I32" s="38">
        <v>122</v>
      </c>
    </row>
    <row r="33" spans="1:9" s="19" customFormat="1" ht="15.75" customHeight="1" x14ac:dyDescent="0.2">
      <c r="A33" s="20" t="s">
        <v>40</v>
      </c>
      <c r="B33" s="21">
        <f t="shared" si="1"/>
        <v>184</v>
      </c>
      <c r="C33" s="47">
        <f t="shared" ref="C33:I33" si="8">SUM(C34,C44,C49)</f>
        <v>32</v>
      </c>
      <c r="D33" s="48">
        <f t="shared" si="8"/>
        <v>3</v>
      </c>
      <c r="E33" s="48">
        <f>SUM(E34,E44,E49)</f>
        <v>0</v>
      </c>
      <c r="F33" s="48">
        <f>SUM(F34,F44,F49)</f>
        <v>2</v>
      </c>
      <c r="G33" s="48">
        <f>SUM(G34,G44,G49)</f>
        <v>89</v>
      </c>
      <c r="H33" s="48">
        <f>SUM(H34,H44,H49)</f>
        <v>16</v>
      </c>
      <c r="I33" s="49">
        <f t="shared" si="8"/>
        <v>42</v>
      </c>
    </row>
    <row r="34" spans="1:9" ht="15.75" customHeight="1" x14ac:dyDescent="0.2">
      <c r="A34" s="25" t="s">
        <v>41</v>
      </c>
      <c r="B34" s="26">
        <f t="shared" si="1"/>
        <v>89</v>
      </c>
      <c r="C34" s="27">
        <f t="shared" ref="C34:I34" si="9">SUM(C35:C43)</f>
        <v>7</v>
      </c>
      <c r="D34" s="28">
        <f t="shared" si="9"/>
        <v>1</v>
      </c>
      <c r="E34" s="28">
        <f t="shared" si="9"/>
        <v>0</v>
      </c>
      <c r="F34" s="28">
        <f t="shared" si="9"/>
        <v>1</v>
      </c>
      <c r="G34" s="28">
        <f t="shared" si="9"/>
        <v>47</v>
      </c>
      <c r="H34" s="28">
        <f t="shared" si="9"/>
        <v>5</v>
      </c>
      <c r="I34" s="29">
        <f t="shared" si="9"/>
        <v>28</v>
      </c>
    </row>
    <row r="35" spans="1:9" s="32" customFormat="1" ht="15.75" customHeight="1" x14ac:dyDescent="0.2">
      <c r="A35" s="31" t="s">
        <v>42</v>
      </c>
      <c r="B35" s="26">
        <f t="shared" si="1"/>
        <v>0</v>
      </c>
      <c r="C35" s="33">
        <v>0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9">
        <v>0</v>
      </c>
    </row>
    <row r="36" spans="1:9" s="32" customFormat="1" ht="15.75" customHeight="1" x14ac:dyDescent="0.2">
      <c r="A36" s="31" t="s">
        <v>43</v>
      </c>
      <c r="B36" s="26">
        <f t="shared" si="1"/>
        <v>22</v>
      </c>
      <c r="C36" s="33">
        <v>1</v>
      </c>
      <c r="D36" s="28">
        <v>0</v>
      </c>
      <c r="E36" s="28">
        <v>0</v>
      </c>
      <c r="F36" s="28">
        <v>1</v>
      </c>
      <c r="G36" s="28">
        <v>1</v>
      </c>
      <c r="H36" s="28">
        <v>0</v>
      </c>
      <c r="I36" s="29">
        <v>19</v>
      </c>
    </row>
    <row r="37" spans="1:9" s="32" customFormat="1" ht="15.75" customHeight="1" x14ac:dyDescent="0.2">
      <c r="A37" s="31" t="s">
        <v>44</v>
      </c>
      <c r="B37" s="26">
        <f t="shared" si="1"/>
        <v>28</v>
      </c>
      <c r="C37" s="33">
        <v>2</v>
      </c>
      <c r="D37" s="28">
        <v>0</v>
      </c>
      <c r="E37" s="28">
        <v>0</v>
      </c>
      <c r="F37" s="28">
        <v>0</v>
      </c>
      <c r="G37" s="28">
        <v>22</v>
      </c>
      <c r="H37" s="28">
        <v>0</v>
      </c>
      <c r="I37" s="29">
        <v>4</v>
      </c>
    </row>
    <row r="38" spans="1:9" s="32" customFormat="1" ht="15.75" customHeight="1" x14ac:dyDescent="0.2">
      <c r="A38" s="31" t="s">
        <v>45</v>
      </c>
      <c r="B38" s="26">
        <f t="shared" si="1"/>
        <v>12</v>
      </c>
      <c r="C38" s="33">
        <v>3</v>
      </c>
      <c r="D38" s="28">
        <v>0</v>
      </c>
      <c r="E38" s="28">
        <v>0</v>
      </c>
      <c r="F38" s="28">
        <v>0</v>
      </c>
      <c r="G38" s="28">
        <v>9</v>
      </c>
      <c r="H38" s="28">
        <v>0</v>
      </c>
      <c r="I38" s="29">
        <v>0</v>
      </c>
    </row>
    <row r="39" spans="1:9" s="32" customFormat="1" ht="15.75" customHeight="1" x14ac:dyDescent="0.2">
      <c r="A39" s="31" t="s">
        <v>46</v>
      </c>
      <c r="B39" s="26">
        <f t="shared" si="1"/>
        <v>4</v>
      </c>
      <c r="C39" s="33">
        <v>1</v>
      </c>
      <c r="D39" s="28">
        <v>1</v>
      </c>
      <c r="E39" s="28">
        <v>0</v>
      </c>
      <c r="F39" s="28">
        <v>0</v>
      </c>
      <c r="G39" s="28">
        <v>0</v>
      </c>
      <c r="H39" s="28">
        <v>1</v>
      </c>
      <c r="I39" s="29">
        <v>1</v>
      </c>
    </row>
    <row r="40" spans="1:9" s="32" customFormat="1" ht="15.75" customHeight="1" x14ac:dyDescent="0.2">
      <c r="A40" s="31" t="s">
        <v>47</v>
      </c>
      <c r="B40" s="26">
        <f t="shared" si="1"/>
        <v>15</v>
      </c>
      <c r="C40" s="33">
        <v>0</v>
      </c>
      <c r="D40" s="28">
        <v>0</v>
      </c>
      <c r="E40" s="28">
        <v>0</v>
      </c>
      <c r="F40" s="28">
        <v>0</v>
      </c>
      <c r="G40" s="28">
        <v>12</v>
      </c>
      <c r="H40" s="28">
        <v>1</v>
      </c>
      <c r="I40" s="29">
        <v>2</v>
      </c>
    </row>
    <row r="41" spans="1:9" s="32" customFormat="1" ht="15.75" customHeight="1" x14ac:dyDescent="0.2">
      <c r="A41" s="31" t="s">
        <v>48</v>
      </c>
      <c r="B41" s="26">
        <f t="shared" si="1"/>
        <v>1</v>
      </c>
      <c r="C41" s="33">
        <v>0</v>
      </c>
      <c r="D41" s="28">
        <v>0</v>
      </c>
      <c r="E41" s="28">
        <v>0</v>
      </c>
      <c r="F41" s="28">
        <v>0</v>
      </c>
      <c r="G41" s="28">
        <v>1</v>
      </c>
      <c r="H41" s="28">
        <v>0</v>
      </c>
      <c r="I41" s="29">
        <v>0</v>
      </c>
    </row>
    <row r="42" spans="1:9" s="32" customFormat="1" ht="15.75" customHeight="1" x14ac:dyDescent="0.2">
      <c r="A42" s="31" t="s">
        <v>49</v>
      </c>
      <c r="B42" s="26">
        <f t="shared" si="1"/>
        <v>7</v>
      </c>
      <c r="C42" s="33">
        <v>0</v>
      </c>
      <c r="D42" s="28">
        <v>0</v>
      </c>
      <c r="E42" s="28">
        <v>0</v>
      </c>
      <c r="F42" s="28">
        <v>0</v>
      </c>
      <c r="G42" s="28">
        <v>2</v>
      </c>
      <c r="H42" s="28">
        <v>3</v>
      </c>
      <c r="I42" s="29">
        <v>2</v>
      </c>
    </row>
    <row r="43" spans="1:9" s="32" customFormat="1" ht="15.75" customHeight="1" x14ac:dyDescent="0.2">
      <c r="A43" s="31" t="s">
        <v>50</v>
      </c>
      <c r="B43" s="26">
        <f t="shared" si="1"/>
        <v>0</v>
      </c>
      <c r="C43" s="33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9">
        <v>0</v>
      </c>
    </row>
    <row r="44" spans="1:9" ht="15.75" customHeight="1" x14ac:dyDescent="0.2">
      <c r="A44" s="25" t="s">
        <v>51</v>
      </c>
      <c r="B44" s="26">
        <f t="shared" si="1"/>
        <v>26</v>
      </c>
      <c r="C44" s="27">
        <f t="shared" ref="C44:I44" si="10">SUM(C45:C48)</f>
        <v>5</v>
      </c>
      <c r="D44" s="28">
        <f t="shared" si="10"/>
        <v>0</v>
      </c>
      <c r="E44" s="28">
        <f t="shared" si="10"/>
        <v>0</v>
      </c>
      <c r="F44" s="28">
        <f t="shared" si="10"/>
        <v>0</v>
      </c>
      <c r="G44" s="28">
        <f t="shared" si="10"/>
        <v>12</v>
      </c>
      <c r="H44" s="28">
        <f t="shared" si="10"/>
        <v>6</v>
      </c>
      <c r="I44" s="29">
        <f t="shared" si="10"/>
        <v>3</v>
      </c>
    </row>
    <row r="45" spans="1:9" s="32" customFormat="1" ht="15.75" customHeight="1" x14ac:dyDescent="0.2">
      <c r="A45" s="31" t="s">
        <v>52</v>
      </c>
      <c r="B45" s="26">
        <f t="shared" si="1"/>
        <v>5</v>
      </c>
      <c r="C45" s="33">
        <v>0</v>
      </c>
      <c r="D45" s="28">
        <v>0</v>
      </c>
      <c r="E45" s="28">
        <v>0</v>
      </c>
      <c r="F45" s="28">
        <v>0</v>
      </c>
      <c r="G45" s="28">
        <v>1</v>
      </c>
      <c r="H45" s="28">
        <v>2</v>
      </c>
      <c r="I45" s="29">
        <v>2</v>
      </c>
    </row>
    <row r="46" spans="1:9" s="32" customFormat="1" ht="15.75" customHeight="1" x14ac:dyDescent="0.2">
      <c r="A46" s="31" t="s">
        <v>53</v>
      </c>
      <c r="B46" s="26">
        <f t="shared" si="1"/>
        <v>12</v>
      </c>
      <c r="C46" s="33">
        <v>0</v>
      </c>
      <c r="D46" s="28">
        <v>0</v>
      </c>
      <c r="E46" s="28">
        <v>0</v>
      </c>
      <c r="F46" s="28">
        <v>0</v>
      </c>
      <c r="G46" s="28">
        <v>9</v>
      </c>
      <c r="H46" s="28">
        <v>2</v>
      </c>
      <c r="I46" s="29">
        <v>1</v>
      </c>
    </row>
    <row r="47" spans="1:9" s="32" customFormat="1" ht="15.75" customHeight="1" x14ac:dyDescent="0.2">
      <c r="A47" s="31" t="s">
        <v>54</v>
      </c>
      <c r="B47" s="26">
        <f t="shared" si="1"/>
        <v>3</v>
      </c>
      <c r="C47" s="33">
        <v>3</v>
      </c>
      <c r="D47" s="28">
        <v>0</v>
      </c>
      <c r="E47" s="28">
        <v>0</v>
      </c>
      <c r="F47" s="28">
        <v>0</v>
      </c>
      <c r="G47" s="28">
        <v>0</v>
      </c>
      <c r="H47" s="28">
        <v>0</v>
      </c>
      <c r="I47" s="29">
        <v>0</v>
      </c>
    </row>
    <row r="48" spans="1:9" s="32" customFormat="1" ht="15.75" customHeight="1" x14ac:dyDescent="0.2">
      <c r="A48" s="31" t="s">
        <v>55</v>
      </c>
      <c r="B48" s="26">
        <f t="shared" si="1"/>
        <v>6</v>
      </c>
      <c r="C48" s="33">
        <v>2</v>
      </c>
      <c r="D48" s="28">
        <v>0</v>
      </c>
      <c r="E48" s="28">
        <v>0</v>
      </c>
      <c r="F48" s="28">
        <v>0</v>
      </c>
      <c r="G48" s="28">
        <v>2</v>
      </c>
      <c r="H48" s="28">
        <v>2</v>
      </c>
      <c r="I48" s="29">
        <v>0</v>
      </c>
    </row>
    <row r="49" spans="1:9" ht="15.75" customHeight="1" x14ac:dyDescent="0.2">
      <c r="A49" s="25" t="s">
        <v>56</v>
      </c>
      <c r="B49" s="26">
        <f t="shared" si="1"/>
        <v>69</v>
      </c>
      <c r="C49" s="27">
        <f t="shared" ref="C49:I49" si="11">SUM(C50:C53)</f>
        <v>20</v>
      </c>
      <c r="D49" s="28">
        <f t="shared" si="11"/>
        <v>2</v>
      </c>
      <c r="E49" s="28">
        <f t="shared" si="11"/>
        <v>0</v>
      </c>
      <c r="F49" s="28">
        <f t="shared" si="11"/>
        <v>1</v>
      </c>
      <c r="G49" s="28">
        <f t="shared" si="11"/>
        <v>30</v>
      </c>
      <c r="H49" s="28">
        <f t="shared" si="11"/>
        <v>5</v>
      </c>
      <c r="I49" s="29">
        <f t="shared" si="11"/>
        <v>11</v>
      </c>
    </row>
    <row r="50" spans="1:9" s="32" customFormat="1" ht="15.75" customHeight="1" x14ac:dyDescent="0.2">
      <c r="A50" s="31" t="s">
        <v>57</v>
      </c>
      <c r="B50" s="26">
        <f t="shared" si="1"/>
        <v>4</v>
      </c>
      <c r="C50" s="33">
        <v>2</v>
      </c>
      <c r="D50" s="28">
        <v>0</v>
      </c>
      <c r="E50" s="28">
        <v>0</v>
      </c>
      <c r="F50" s="28">
        <v>0</v>
      </c>
      <c r="G50" s="28">
        <v>0</v>
      </c>
      <c r="H50" s="28">
        <v>2</v>
      </c>
      <c r="I50" s="29">
        <v>0</v>
      </c>
    </row>
    <row r="51" spans="1:9" s="32" customFormat="1" ht="15.75" customHeight="1" x14ac:dyDescent="0.2">
      <c r="A51" s="31" t="s">
        <v>58</v>
      </c>
      <c r="B51" s="26">
        <f t="shared" si="1"/>
        <v>4</v>
      </c>
      <c r="C51" s="33">
        <v>1</v>
      </c>
      <c r="D51" s="28">
        <v>0</v>
      </c>
      <c r="E51" s="28">
        <v>0</v>
      </c>
      <c r="F51" s="28">
        <v>0</v>
      </c>
      <c r="G51" s="28">
        <v>3</v>
      </c>
      <c r="H51" s="28">
        <v>0</v>
      </c>
      <c r="I51" s="29">
        <v>0</v>
      </c>
    </row>
    <row r="52" spans="1:9" s="32" customFormat="1" ht="15.75" customHeight="1" x14ac:dyDescent="0.2">
      <c r="A52" s="31" t="s">
        <v>59</v>
      </c>
      <c r="B52" s="26">
        <f t="shared" si="1"/>
        <v>2</v>
      </c>
      <c r="C52" s="33">
        <v>0</v>
      </c>
      <c r="D52" s="28">
        <v>0</v>
      </c>
      <c r="E52" s="28">
        <v>0</v>
      </c>
      <c r="F52" s="28">
        <v>0</v>
      </c>
      <c r="G52" s="28">
        <v>2</v>
      </c>
      <c r="H52" s="28">
        <v>0</v>
      </c>
      <c r="I52" s="29">
        <v>0</v>
      </c>
    </row>
    <row r="53" spans="1:9" s="32" customFormat="1" ht="15.75" customHeight="1" x14ac:dyDescent="0.2">
      <c r="A53" s="34" t="s">
        <v>60</v>
      </c>
      <c r="B53" s="35">
        <f t="shared" si="1"/>
        <v>59</v>
      </c>
      <c r="C53" s="36">
        <v>17</v>
      </c>
      <c r="D53" s="37">
        <v>2</v>
      </c>
      <c r="E53" s="37">
        <v>0</v>
      </c>
      <c r="F53" s="37">
        <v>1</v>
      </c>
      <c r="G53" s="37">
        <v>25</v>
      </c>
      <c r="H53" s="37">
        <v>3</v>
      </c>
      <c r="I53" s="38">
        <v>11</v>
      </c>
    </row>
    <row r="54" spans="1:9" s="19" customFormat="1" ht="15.75" customHeight="1" x14ac:dyDescent="0.2">
      <c r="A54" s="20" t="s">
        <v>61</v>
      </c>
      <c r="B54" s="21">
        <f t="shared" si="1"/>
        <v>1071</v>
      </c>
      <c r="C54" s="47">
        <f t="shared" ref="C54:I54" si="12">SUM(C55,C64)</f>
        <v>50</v>
      </c>
      <c r="D54" s="48">
        <f t="shared" si="12"/>
        <v>11</v>
      </c>
      <c r="E54" s="48">
        <f>SUM(E55,E64)</f>
        <v>23</v>
      </c>
      <c r="F54" s="48">
        <f>SUM(F55,F64)</f>
        <v>210</v>
      </c>
      <c r="G54" s="48">
        <f>SUM(G55,G64)</f>
        <v>448</v>
      </c>
      <c r="H54" s="48">
        <f>SUM(H55,H64)</f>
        <v>128</v>
      </c>
      <c r="I54" s="49">
        <f t="shared" si="12"/>
        <v>201</v>
      </c>
    </row>
    <row r="55" spans="1:9" ht="15.75" customHeight="1" x14ac:dyDescent="0.2">
      <c r="A55" s="25" t="s">
        <v>62</v>
      </c>
      <c r="B55" s="26">
        <f t="shared" si="1"/>
        <v>523</v>
      </c>
      <c r="C55" s="27">
        <f t="shared" ref="C55:I55" si="13">SUM(C56:C63)</f>
        <v>47</v>
      </c>
      <c r="D55" s="28">
        <f t="shared" si="13"/>
        <v>4</v>
      </c>
      <c r="E55" s="28">
        <f t="shared" si="13"/>
        <v>0</v>
      </c>
      <c r="F55" s="28">
        <f t="shared" si="13"/>
        <v>4</v>
      </c>
      <c r="G55" s="28">
        <f t="shared" si="13"/>
        <v>337</v>
      </c>
      <c r="H55" s="28">
        <f t="shared" si="13"/>
        <v>99</v>
      </c>
      <c r="I55" s="29">
        <f t="shared" si="13"/>
        <v>32</v>
      </c>
    </row>
    <row r="56" spans="1:9" s="32" customFormat="1" ht="15.75" customHeight="1" x14ac:dyDescent="0.2">
      <c r="A56" s="31" t="s">
        <v>63</v>
      </c>
      <c r="B56" s="26">
        <f t="shared" si="1"/>
        <v>97</v>
      </c>
      <c r="C56" s="33">
        <v>7</v>
      </c>
      <c r="D56" s="28">
        <v>1</v>
      </c>
      <c r="E56" s="28">
        <v>0</v>
      </c>
      <c r="F56" s="28">
        <v>1</v>
      </c>
      <c r="G56" s="28">
        <v>64</v>
      </c>
      <c r="H56" s="28">
        <v>5</v>
      </c>
      <c r="I56" s="29">
        <v>19</v>
      </c>
    </row>
    <row r="57" spans="1:9" s="32" customFormat="1" ht="15.75" customHeight="1" x14ac:dyDescent="0.2">
      <c r="A57" s="31" t="s">
        <v>64</v>
      </c>
      <c r="B57" s="26">
        <f t="shared" si="1"/>
        <v>24</v>
      </c>
      <c r="C57" s="33">
        <v>0</v>
      </c>
      <c r="D57" s="28">
        <v>0</v>
      </c>
      <c r="E57" s="28">
        <v>0</v>
      </c>
      <c r="F57" s="28">
        <v>0</v>
      </c>
      <c r="G57" s="28">
        <v>17</v>
      </c>
      <c r="H57" s="28">
        <v>7</v>
      </c>
      <c r="I57" s="29">
        <v>0</v>
      </c>
    </row>
    <row r="58" spans="1:9" s="32" customFormat="1" ht="15.75" customHeight="1" x14ac:dyDescent="0.2">
      <c r="A58" s="31" t="s">
        <v>65</v>
      </c>
      <c r="B58" s="26">
        <f t="shared" si="1"/>
        <v>287</v>
      </c>
      <c r="C58" s="33">
        <v>21</v>
      </c>
      <c r="D58" s="28">
        <v>0</v>
      </c>
      <c r="E58" s="28">
        <v>0</v>
      </c>
      <c r="F58" s="28">
        <v>1</v>
      </c>
      <c r="G58" s="28">
        <v>183</v>
      </c>
      <c r="H58" s="28">
        <v>82</v>
      </c>
      <c r="I58" s="29">
        <v>0</v>
      </c>
    </row>
    <row r="59" spans="1:9" s="32" customFormat="1" ht="15.75" customHeight="1" x14ac:dyDescent="0.2">
      <c r="A59" s="31" t="s">
        <v>66</v>
      </c>
      <c r="B59" s="26">
        <f t="shared" si="1"/>
        <v>23</v>
      </c>
      <c r="C59" s="33">
        <v>5</v>
      </c>
      <c r="D59" s="28">
        <v>0</v>
      </c>
      <c r="E59" s="28">
        <v>0</v>
      </c>
      <c r="F59" s="28">
        <v>2</v>
      </c>
      <c r="G59" s="28">
        <v>13</v>
      </c>
      <c r="H59" s="28">
        <v>3</v>
      </c>
      <c r="I59" s="29">
        <v>0</v>
      </c>
    </row>
    <row r="60" spans="1:9" s="32" customFormat="1" ht="15.75" customHeight="1" x14ac:dyDescent="0.2">
      <c r="A60" s="31" t="s">
        <v>67</v>
      </c>
      <c r="B60" s="26">
        <f t="shared" si="1"/>
        <v>28</v>
      </c>
      <c r="C60" s="33">
        <v>2</v>
      </c>
      <c r="D60" s="28">
        <v>0</v>
      </c>
      <c r="E60" s="28">
        <v>0</v>
      </c>
      <c r="F60" s="28">
        <v>0</v>
      </c>
      <c r="G60" s="28">
        <v>23</v>
      </c>
      <c r="H60" s="28">
        <v>2</v>
      </c>
      <c r="I60" s="29">
        <v>1</v>
      </c>
    </row>
    <row r="61" spans="1:9" s="32" customFormat="1" ht="15.75" customHeight="1" x14ac:dyDescent="0.2">
      <c r="A61" s="31" t="s">
        <v>68</v>
      </c>
      <c r="B61" s="26">
        <f t="shared" si="1"/>
        <v>58</v>
      </c>
      <c r="C61" s="33">
        <v>12</v>
      </c>
      <c r="D61" s="28">
        <v>2</v>
      </c>
      <c r="E61" s="28">
        <v>0</v>
      </c>
      <c r="F61" s="28">
        <v>0</v>
      </c>
      <c r="G61" s="28">
        <v>33</v>
      </c>
      <c r="H61" s="28">
        <v>0</v>
      </c>
      <c r="I61" s="29">
        <v>11</v>
      </c>
    </row>
    <row r="62" spans="1:9" s="32" customFormat="1" ht="15.75" customHeight="1" x14ac:dyDescent="0.2">
      <c r="A62" s="31" t="s">
        <v>69</v>
      </c>
      <c r="B62" s="26">
        <f t="shared" si="1"/>
        <v>0</v>
      </c>
      <c r="C62" s="33">
        <v>0</v>
      </c>
      <c r="D62" s="28">
        <v>0</v>
      </c>
      <c r="E62" s="28">
        <v>0</v>
      </c>
      <c r="F62" s="28">
        <v>0</v>
      </c>
      <c r="G62" s="28">
        <v>0</v>
      </c>
      <c r="H62" s="28">
        <v>0</v>
      </c>
      <c r="I62" s="29">
        <v>0</v>
      </c>
    </row>
    <row r="63" spans="1:9" s="32" customFormat="1" ht="15.75" customHeight="1" x14ac:dyDescent="0.2">
      <c r="A63" s="31" t="s">
        <v>70</v>
      </c>
      <c r="B63" s="26">
        <f t="shared" si="1"/>
        <v>6</v>
      </c>
      <c r="C63" s="33">
        <v>0</v>
      </c>
      <c r="D63" s="28">
        <v>1</v>
      </c>
      <c r="E63" s="28">
        <v>0</v>
      </c>
      <c r="F63" s="28">
        <v>0</v>
      </c>
      <c r="G63" s="28">
        <v>4</v>
      </c>
      <c r="H63" s="28">
        <v>0</v>
      </c>
      <c r="I63" s="29">
        <v>1</v>
      </c>
    </row>
    <row r="64" spans="1:9" ht="15.75" customHeight="1" x14ac:dyDescent="0.2">
      <c r="A64" s="25" t="s">
        <v>71</v>
      </c>
      <c r="B64" s="26">
        <f t="shared" si="1"/>
        <v>548</v>
      </c>
      <c r="C64" s="27">
        <f t="shared" ref="C64:I64" si="14">SUM(C65:C69)</f>
        <v>3</v>
      </c>
      <c r="D64" s="28">
        <f t="shared" si="14"/>
        <v>7</v>
      </c>
      <c r="E64" s="28">
        <f t="shared" si="14"/>
        <v>23</v>
      </c>
      <c r="F64" s="28">
        <f t="shared" si="14"/>
        <v>206</v>
      </c>
      <c r="G64" s="28">
        <f t="shared" si="14"/>
        <v>111</v>
      </c>
      <c r="H64" s="28">
        <f t="shared" si="14"/>
        <v>29</v>
      </c>
      <c r="I64" s="29">
        <f t="shared" si="14"/>
        <v>169</v>
      </c>
    </row>
    <row r="65" spans="1:9" s="32" customFormat="1" ht="15.75" customHeight="1" x14ac:dyDescent="0.2">
      <c r="A65" s="31" t="s">
        <v>72</v>
      </c>
      <c r="B65" s="26">
        <f t="shared" si="1"/>
        <v>5</v>
      </c>
      <c r="C65" s="33">
        <v>2</v>
      </c>
      <c r="D65" s="28">
        <v>0</v>
      </c>
      <c r="E65" s="28">
        <v>0</v>
      </c>
      <c r="F65" s="28">
        <v>0</v>
      </c>
      <c r="G65" s="28">
        <v>1</v>
      </c>
      <c r="H65" s="28">
        <v>0</v>
      </c>
      <c r="I65" s="29">
        <v>2</v>
      </c>
    </row>
    <row r="66" spans="1:9" s="32" customFormat="1" ht="15.75" customHeight="1" x14ac:dyDescent="0.2">
      <c r="A66" s="31" t="s">
        <v>73</v>
      </c>
      <c r="B66" s="26">
        <f t="shared" si="1"/>
        <v>37</v>
      </c>
      <c r="C66" s="33">
        <v>0</v>
      </c>
      <c r="D66" s="28">
        <v>0</v>
      </c>
      <c r="E66" s="28">
        <v>0</v>
      </c>
      <c r="F66" s="28">
        <v>3</v>
      </c>
      <c r="G66" s="28">
        <v>22</v>
      </c>
      <c r="H66" s="28">
        <v>6</v>
      </c>
      <c r="I66" s="29">
        <v>6</v>
      </c>
    </row>
    <row r="67" spans="1:9" s="32" customFormat="1" ht="15.75" customHeight="1" x14ac:dyDescent="0.2">
      <c r="A67" s="31" t="s">
        <v>74</v>
      </c>
      <c r="B67" s="26">
        <f t="shared" si="1"/>
        <v>15</v>
      </c>
      <c r="C67" s="33">
        <v>1</v>
      </c>
      <c r="D67" s="28">
        <v>3</v>
      </c>
      <c r="E67" s="28">
        <v>0</v>
      </c>
      <c r="F67" s="28">
        <v>0</v>
      </c>
      <c r="G67" s="28">
        <v>11</v>
      </c>
      <c r="H67" s="28">
        <v>0</v>
      </c>
      <c r="I67" s="29">
        <v>0</v>
      </c>
    </row>
    <row r="68" spans="1:9" s="32" customFormat="1" ht="15.75" customHeight="1" x14ac:dyDescent="0.2">
      <c r="A68" s="31" t="s">
        <v>75</v>
      </c>
      <c r="B68" s="26">
        <f t="shared" si="1"/>
        <v>401</v>
      </c>
      <c r="C68" s="33">
        <v>0</v>
      </c>
      <c r="D68" s="28">
        <v>4</v>
      </c>
      <c r="E68" s="28">
        <v>23</v>
      </c>
      <c r="F68" s="28">
        <v>203</v>
      </c>
      <c r="G68" s="28">
        <v>13</v>
      </c>
      <c r="H68" s="28">
        <v>2</v>
      </c>
      <c r="I68" s="29">
        <v>156</v>
      </c>
    </row>
    <row r="69" spans="1:9" s="32" customFormat="1" ht="15.75" customHeight="1" x14ac:dyDescent="0.2">
      <c r="A69" s="34" t="s">
        <v>76</v>
      </c>
      <c r="B69" s="35">
        <f t="shared" si="1"/>
        <v>90</v>
      </c>
      <c r="C69" s="36">
        <v>0</v>
      </c>
      <c r="D69" s="37">
        <v>0</v>
      </c>
      <c r="E69" s="37">
        <v>0</v>
      </c>
      <c r="F69" s="37">
        <v>0</v>
      </c>
      <c r="G69" s="37">
        <v>64</v>
      </c>
      <c r="H69" s="37">
        <v>21</v>
      </c>
      <c r="I69" s="38">
        <v>5</v>
      </c>
    </row>
    <row r="70" spans="1:9" s="13" customFormat="1" ht="27" customHeight="1" x14ac:dyDescent="0.2">
      <c r="A70" s="39" t="s">
        <v>77</v>
      </c>
      <c r="B70" s="40">
        <f t="shared" ref="B70:B88" si="15">SUM(C70:I70)</f>
        <v>8</v>
      </c>
      <c r="C70" s="50">
        <f t="shared" ref="C70:I70" si="16">SUM(C71:C75)</f>
        <v>0</v>
      </c>
      <c r="D70" s="51">
        <f t="shared" si="16"/>
        <v>1</v>
      </c>
      <c r="E70" s="51">
        <f t="shared" si="16"/>
        <v>0</v>
      </c>
      <c r="F70" s="51">
        <f t="shared" si="16"/>
        <v>0</v>
      </c>
      <c r="G70" s="51">
        <f t="shared" si="16"/>
        <v>1</v>
      </c>
      <c r="H70" s="51">
        <f t="shared" si="16"/>
        <v>2</v>
      </c>
      <c r="I70" s="52">
        <f t="shared" si="16"/>
        <v>4</v>
      </c>
    </row>
    <row r="71" spans="1:9" s="32" customFormat="1" ht="15.75" customHeight="1" x14ac:dyDescent="0.2">
      <c r="A71" s="31" t="s">
        <v>78</v>
      </c>
      <c r="B71" s="26">
        <f>SUM(C71:I71)</f>
        <v>0</v>
      </c>
      <c r="C71" s="33">
        <v>0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29">
        <v>0</v>
      </c>
    </row>
    <row r="72" spans="1:9" s="32" customFormat="1" ht="15.75" customHeight="1" x14ac:dyDescent="0.2">
      <c r="A72" s="31" t="s">
        <v>79</v>
      </c>
      <c r="B72" s="26">
        <f t="shared" si="15"/>
        <v>0</v>
      </c>
      <c r="C72" s="33">
        <v>0</v>
      </c>
      <c r="D72" s="28">
        <v>0</v>
      </c>
      <c r="E72" s="28">
        <v>0</v>
      </c>
      <c r="F72" s="28">
        <v>0</v>
      </c>
      <c r="G72" s="28">
        <v>0</v>
      </c>
      <c r="H72" s="28">
        <v>0</v>
      </c>
      <c r="I72" s="29">
        <v>0</v>
      </c>
    </row>
    <row r="73" spans="1:9" s="32" customFormat="1" ht="15.75" customHeight="1" x14ac:dyDescent="0.2">
      <c r="A73" s="31" t="s">
        <v>80</v>
      </c>
      <c r="B73" s="26">
        <f t="shared" si="15"/>
        <v>0</v>
      </c>
      <c r="C73" s="33">
        <v>0</v>
      </c>
      <c r="D73" s="28">
        <v>0</v>
      </c>
      <c r="E73" s="28">
        <v>0</v>
      </c>
      <c r="F73" s="28">
        <v>0</v>
      </c>
      <c r="G73" s="28">
        <v>0</v>
      </c>
      <c r="H73" s="28">
        <v>0</v>
      </c>
      <c r="I73" s="29">
        <v>0</v>
      </c>
    </row>
    <row r="74" spans="1:9" s="32" customFormat="1" ht="15.75" customHeight="1" x14ac:dyDescent="0.2">
      <c r="A74" s="31" t="s">
        <v>81</v>
      </c>
      <c r="B74" s="26">
        <f t="shared" si="15"/>
        <v>8</v>
      </c>
      <c r="C74" s="33">
        <v>0</v>
      </c>
      <c r="D74" s="28">
        <v>1</v>
      </c>
      <c r="E74" s="28">
        <v>0</v>
      </c>
      <c r="F74" s="28">
        <v>0</v>
      </c>
      <c r="G74" s="28">
        <v>1</v>
      </c>
      <c r="H74" s="28">
        <v>2</v>
      </c>
      <c r="I74" s="29">
        <v>4</v>
      </c>
    </row>
    <row r="75" spans="1:9" s="32" customFormat="1" ht="15.75" customHeight="1" x14ac:dyDescent="0.2">
      <c r="A75" s="34" t="s">
        <v>82</v>
      </c>
      <c r="B75" s="35">
        <f t="shared" si="15"/>
        <v>0</v>
      </c>
      <c r="C75" s="36">
        <v>0</v>
      </c>
      <c r="D75" s="37">
        <v>0</v>
      </c>
      <c r="E75" s="37">
        <v>0</v>
      </c>
      <c r="F75" s="37">
        <v>0</v>
      </c>
      <c r="G75" s="37">
        <v>0</v>
      </c>
      <c r="H75" s="37">
        <v>0</v>
      </c>
      <c r="I75" s="38">
        <v>0</v>
      </c>
    </row>
    <row r="76" spans="1:9" s="19" customFormat="1" ht="15.75" customHeight="1" x14ac:dyDescent="0.2">
      <c r="A76" s="41" t="s">
        <v>83</v>
      </c>
      <c r="B76" s="21">
        <f t="shared" si="15"/>
        <v>36</v>
      </c>
      <c r="C76" s="47">
        <f t="shared" ref="C76:I76" si="17">SUM(C77:C87)</f>
        <v>0</v>
      </c>
      <c r="D76" s="48">
        <f t="shared" si="17"/>
        <v>0</v>
      </c>
      <c r="E76" s="48">
        <f t="shared" si="17"/>
        <v>0</v>
      </c>
      <c r="F76" s="48">
        <f t="shared" si="17"/>
        <v>0</v>
      </c>
      <c r="G76" s="48">
        <f t="shared" si="17"/>
        <v>31</v>
      </c>
      <c r="H76" s="48">
        <f t="shared" si="17"/>
        <v>1</v>
      </c>
      <c r="I76" s="53">
        <f t="shared" si="17"/>
        <v>4</v>
      </c>
    </row>
    <row r="77" spans="1:9" s="19" customFormat="1" ht="15.75" customHeight="1" x14ac:dyDescent="0.2">
      <c r="A77" s="42" t="s">
        <v>84</v>
      </c>
      <c r="B77" s="21">
        <f>C77+D77+E77+F77+G77+H77+I77</f>
        <v>0</v>
      </c>
      <c r="C77" s="22">
        <v>0</v>
      </c>
      <c r="D77" s="23">
        <v>0</v>
      </c>
      <c r="E77" s="23">
        <v>0</v>
      </c>
      <c r="F77" s="23">
        <v>0</v>
      </c>
      <c r="G77" s="23">
        <v>0</v>
      </c>
      <c r="H77" s="23">
        <v>0</v>
      </c>
      <c r="I77" s="24">
        <v>0</v>
      </c>
    </row>
    <row r="78" spans="1:9" s="19" customFormat="1" ht="15.75" customHeight="1" x14ac:dyDescent="0.2">
      <c r="A78" s="42" t="s">
        <v>85</v>
      </c>
      <c r="B78" s="21">
        <f>C78+D78+E78+F78+G78+H78+I78</f>
        <v>28</v>
      </c>
      <c r="C78" s="22">
        <v>0</v>
      </c>
      <c r="D78" s="23">
        <v>0</v>
      </c>
      <c r="E78" s="23">
        <v>0</v>
      </c>
      <c r="F78" s="23">
        <v>0</v>
      </c>
      <c r="G78" s="23">
        <v>28</v>
      </c>
      <c r="H78" s="23">
        <v>0</v>
      </c>
      <c r="I78" s="24">
        <v>0</v>
      </c>
    </row>
    <row r="79" spans="1:9" s="19" customFormat="1" ht="15.75" customHeight="1" x14ac:dyDescent="0.2">
      <c r="A79" s="42" t="s">
        <v>86</v>
      </c>
      <c r="B79" s="21">
        <f>D79+C79+E79+F79+G79+I79+H79</f>
        <v>0</v>
      </c>
      <c r="C79" s="22">
        <v>0</v>
      </c>
      <c r="D79" s="23">
        <v>0</v>
      </c>
      <c r="E79" s="23">
        <v>0</v>
      </c>
      <c r="F79" s="23">
        <v>0</v>
      </c>
      <c r="G79" s="23">
        <v>0</v>
      </c>
      <c r="H79" s="23">
        <v>0</v>
      </c>
      <c r="I79" s="24">
        <v>0</v>
      </c>
    </row>
    <row r="80" spans="1:9" s="19" customFormat="1" ht="15.75" customHeight="1" x14ac:dyDescent="0.2">
      <c r="A80" s="42" t="s">
        <v>87</v>
      </c>
      <c r="B80" s="21">
        <f>SUM(C80:I80)</f>
        <v>3</v>
      </c>
      <c r="C80" s="22">
        <v>0</v>
      </c>
      <c r="D80" s="23">
        <v>0</v>
      </c>
      <c r="E80" s="23">
        <v>0</v>
      </c>
      <c r="F80" s="23">
        <v>0</v>
      </c>
      <c r="G80" s="23">
        <v>0</v>
      </c>
      <c r="H80" s="23">
        <v>1</v>
      </c>
      <c r="I80" s="24">
        <v>2</v>
      </c>
    </row>
    <row r="81" spans="1:9" s="19" customFormat="1" ht="15.75" customHeight="1" x14ac:dyDescent="0.2">
      <c r="A81" s="42" t="s">
        <v>88</v>
      </c>
      <c r="B81" s="21">
        <f>SUM(C81:I81)</f>
        <v>3</v>
      </c>
      <c r="C81" s="22">
        <v>0</v>
      </c>
      <c r="D81" s="23">
        <v>0</v>
      </c>
      <c r="E81" s="23">
        <v>0</v>
      </c>
      <c r="F81" s="23">
        <v>0</v>
      </c>
      <c r="G81" s="23">
        <v>3</v>
      </c>
      <c r="H81" s="23">
        <v>0</v>
      </c>
      <c r="I81" s="24">
        <v>0</v>
      </c>
    </row>
    <row r="82" spans="1:9" s="19" customFormat="1" ht="15.75" customHeight="1" x14ac:dyDescent="0.2">
      <c r="A82" s="42" t="s">
        <v>89</v>
      </c>
      <c r="B82" s="21">
        <f>SUM(C82:I82)</f>
        <v>0</v>
      </c>
      <c r="C82" s="22">
        <v>0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24">
        <v>0</v>
      </c>
    </row>
    <row r="83" spans="1:9" s="19" customFormat="1" ht="15.75" customHeight="1" x14ac:dyDescent="0.2">
      <c r="A83" s="42" t="s">
        <v>90</v>
      </c>
      <c r="B83" s="21">
        <f>SUM(C83:I83)</f>
        <v>0</v>
      </c>
      <c r="C83" s="22">
        <v>0</v>
      </c>
      <c r="D83" s="23">
        <v>0</v>
      </c>
      <c r="E83" s="23">
        <v>0</v>
      </c>
      <c r="F83" s="23">
        <v>0</v>
      </c>
      <c r="G83" s="23">
        <v>0</v>
      </c>
      <c r="H83" s="23">
        <v>0</v>
      </c>
      <c r="I83" s="24">
        <v>0</v>
      </c>
    </row>
    <row r="84" spans="1:9" s="19" customFormat="1" ht="15.75" customHeight="1" x14ac:dyDescent="0.2">
      <c r="A84" s="42" t="s">
        <v>91</v>
      </c>
      <c r="B84" s="26">
        <f t="shared" si="15"/>
        <v>0</v>
      </c>
      <c r="C84" s="22">
        <v>0</v>
      </c>
      <c r="D84" s="23">
        <v>0</v>
      </c>
      <c r="E84" s="23">
        <v>0</v>
      </c>
      <c r="F84" s="23">
        <v>0</v>
      </c>
      <c r="G84" s="23">
        <v>0</v>
      </c>
      <c r="H84" s="23">
        <v>0</v>
      </c>
      <c r="I84" s="24">
        <v>0</v>
      </c>
    </row>
    <row r="85" spans="1:9" s="32" customFormat="1" ht="15.75" customHeight="1" x14ac:dyDescent="0.2">
      <c r="A85" s="31" t="s">
        <v>92</v>
      </c>
      <c r="B85" s="26">
        <f t="shared" si="15"/>
        <v>0</v>
      </c>
      <c r="C85" s="33">
        <v>0</v>
      </c>
      <c r="D85" s="28">
        <v>0</v>
      </c>
      <c r="E85" s="28">
        <v>0</v>
      </c>
      <c r="F85" s="28">
        <v>0</v>
      </c>
      <c r="G85" s="28">
        <v>0</v>
      </c>
      <c r="H85" s="28">
        <v>0</v>
      </c>
      <c r="I85" s="29">
        <v>0</v>
      </c>
    </row>
    <row r="86" spans="1:9" s="32" customFormat="1" ht="15.75" customHeight="1" x14ac:dyDescent="0.2">
      <c r="A86" s="31" t="s">
        <v>93</v>
      </c>
      <c r="B86" s="26">
        <f>SUM(C86:I86)</f>
        <v>0</v>
      </c>
      <c r="C86" s="33">
        <v>0</v>
      </c>
      <c r="D86" s="28">
        <v>0</v>
      </c>
      <c r="E86" s="28">
        <v>0</v>
      </c>
      <c r="F86" s="28">
        <v>0</v>
      </c>
      <c r="G86" s="28">
        <v>0</v>
      </c>
      <c r="H86" s="28">
        <v>0</v>
      </c>
      <c r="I86" s="29">
        <v>0</v>
      </c>
    </row>
    <row r="87" spans="1:9" s="32" customFormat="1" ht="15.75" customHeight="1" x14ac:dyDescent="0.2">
      <c r="A87" s="31" t="s">
        <v>94</v>
      </c>
      <c r="B87" s="26">
        <f t="shared" si="15"/>
        <v>2</v>
      </c>
      <c r="C87" s="33">
        <v>0</v>
      </c>
      <c r="D87" s="28">
        <v>0</v>
      </c>
      <c r="E87" s="28">
        <v>0</v>
      </c>
      <c r="F87" s="28">
        <v>0</v>
      </c>
      <c r="G87" s="28">
        <v>0</v>
      </c>
      <c r="H87" s="28">
        <v>0</v>
      </c>
      <c r="I87" s="29">
        <v>2</v>
      </c>
    </row>
    <row r="88" spans="1:9" s="19" customFormat="1" ht="15.75" customHeight="1" x14ac:dyDescent="0.2">
      <c r="A88" s="43" t="s">
        <v>95</v>
      </c>
      <c r="B88" s="44">
        <f t="shared" si="15"/>
        <v>28</v>
      </c>
      <c r="C88" s="16">
        <v>0</v>
      </c>
      <c r="D88" s="17">
        <v>2</v>
      </c>
      <c r="E88" s="17">
        <v>0</v>
      </c>
      <c r="F88" s="17">
        <v>1</v>
      </c>
      <c r="G88" s="17">
        <v>25</v>
      </c>
      <c r="H88" s="17">
        <v>0</v>
      </c>
      <c r="I88" s="18">
        <v>0</v>
      </c>
    </row>
  </sheetData>
  <printOptions horizontalCentered="1" gridLines="1"/>
  <pageMargins left="0.75" right="0.75" top="0.75" bottom="0.75" header="0.5" footer="0.5"/>
  <pageSetup fitToWidth="0" fitToHeight="0" orientation="portrait" r:id="rId1"/>
  <headerFooter alignWithMargins="0"/>
  <rowBreaks count="1" manualBreakCount="1"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76</vt:lpstr>
      <vt:lpstr>'Table 76'!Print_Titles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Mcclain, Brianna M. (CJISD) (FBI)</cp:lastModifiedBy>
  <dcterms:created xsi:type="dcterms:W3CDTF">2021-04-23T11:56:10Z</dcterms:created>
  <dcterms:modified xsi:type="dcterms:W3CDTF">2021-04-26T17:24:47Z</dcterms:modified>
</cp:coreProperties>
</file>